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<sst xmlns="http://schemas.openxmlformats.org/spreadsheetml/2006/main" count="36" uniqueCount="24">
  <si>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Наименование потребителя</t>
  </si>
  <si>
    <t>Январь</t>
  </si>
  <si>
    <t>Февраль</t>
  </si>
  <si>
    <t>Март</t>
  </si>
  <si>
    <t>Октябрь</t>
  </si>
  <si>
    <t>Ноябрь</t>
  </si>
  <si>
    <t>Декабрь</t>
  </si>
  <si>
    <t xml:space="preserve">Апрель </t>
  </si>
  <si>
    <t>тонн</t>
  </si>
  <si>
    <t>тыс. руб.</t>
  </si>
  <si>
    <t xml:space="preserve">И Т О Г О </t>
  </si>
  <si>
    <t xml:space="preserve">Итого по образованию </t>
  </si>
  <si>
    <t>МКОУ ООШ c. Николаевка</t>
  </si>
  <si>
    <t xml:space="preserve">МКОУ ООШ c. Даниловка </t>
  </si>
  <si>
    <t>для учреждений, финансируемых из средст местного бюджета</t>
  </si>
  <si>
    <t>ед.изм.</t>
  </si>
  <si>
    <t xml:space="preserve">МКОУ «Методическая служба обеспечения образовательных учреждений (котельная №8) </t>
  </si>
  <si>
    <t>МКОУ ОСОШ (сменная) с.Михайловка</t>
  </si>
  <si>
    <t>Котельная МКУ "УОТОД АММР""</t>
  </si>
  <si>
    <t>Лимиты поставок твердого  топлива (уголь) в 2017 году</t>
  </si>
  <si>
    <t>тариф с НДС на 2017 год - 2000,0 руб./тонн</t>
  </si>
  <si>
    <t>индекс-дефлятор 111,0 %</t>
  </si>
  <si>
    <t>всего на 2017 год</t>
  </si>
  <si>
    <t>Приложение 4
к постановлению администрации Михайловского муниципального района от 06.09.2016 № 541-па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</si>
</sst>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70" fontId="6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170" fontId="8" fillId="0" borderId="10" xfId="0" applyNumberFormat="1" applyFont="1" applyBorder="1" applyAlignment="1">
      <alignment horizontal="right" vertical="center" wrapText="1"/>
    </xf>
    <xf numFmtId="170" fontId="7" fillId="0" borderId="1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left"/>
    </xf>
    <xf numFmtId="0" fontId="7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top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I1" sqref="I1:L1"/>
    </sheetView>
  </sheetViews>
  <sheetFormatPr defaultColWidth="9.00390625" defaultRowHeight="12.75"/>
  <cols>
    <col min="1" max="1" width="30.25390625" style="2" customWidth="1"/>
    <col min="2" max="3" width="10.875" style="2" customWidth="1"/>
    <col min="4" max="4" width="11.75390625" style="2" customWidth="1"/>
    <col min="5" max="5" width="11.125" style="2" customWidth="1"/>
    <col min="6" max="6" width="9.375" style="2" customWidth="1"/>
    <col min="7" max="7" width="9.625" style="2" customWidth="1"/>
    <col min="8" max="8" width="9.125" style="2" customWidth="1"/>
    <col min="9" max="9" width="8.875" style="2" customWidth="1"/>
    <col min="10" max="10" width="9.625" style="2" customWidth="1"/>
    <col min="11" max="11" width="10.00390625" style="2" customWidth="1"/>
    <col min="12" max="12" width="3.125" style="2" customWidth="1"/>
    <col min="13" max="16384" width="9.125" style="2" customWidth="1"/>
  </cols>
  <sheetData>
    <row r="1" spans="9:12" ht="67.5" customHeight="1">
      <c r="I1" s="19" t="s">
        <v>23</v>
      </c>
      <c r="J1" s="19"/>
      <c r="K1" s="19"/>
      <c r="L1" s="19"/>
    </row>
    <row r="2" spans="2:12" ht="17.25" customHeight="1">
      <c r="B2" s="20" t="s">
        <v>19</v>
      </c>
      <c r="C2" s="20"/>
      <c r="D2" s="20"/>
      <c r="E2" s="20"/>
      <c r="F2" s="20"/>
      <c r="G2" s="20"/>
      <c r="H2" s="20"/>
      <c r="I2" s="20"/>
      <c r="J2" s="20"/>
      <c r="K2" s="20"/>
      <c r="L2" s="11"/>
    </row>
    <row r="3" spans="2:12" ht="18.75">
      <c r="B3" s="20" t="s">
        <v>14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5:12" ht="12.75">
      <c r="E4" s="3"/>
      <c r="F4" s="22" t="s">
        <v>20</v>
      </c>
      <c r="G4" s="22"/>
      <c r="H4" s="22"/>
      <c r="I4" s="22"/>
      <c r="J4" s="22"/>
      <c r="K4" s="22"/>
      <c r="L4" s="22"/>
    </row>
    <row r="5" spans="5:12" ht="12.75">
      <c r="E5" s="3"/>
      <c r="F5" s="4"/>
      <c r="G5" s="4"/>
      <c r="H5" s="22" t="s">
        <v>21</v>
      </c>
      <c r="I5" s="22"/>
      <c r="J5" s="22"/>
      <c r="K5" s="22"/>
      <c r="L5" s="22"/>
    </row>
    <row r="6" spans="6:12" ht="12.75">
      <c r="F6" s="5"/>
      <c r="G6" s="5"/>
      <c r="H6" s="22"/>
      <c r="I6" s="22"/>
      <c r="J6" s="22"/>
      <c r="K6" s="22"/>
      <c r="L6" s="22"/>
    </row>
    <row r="7" spans="8:12" ht="12.75">
      <c r="H7" s="1"/>
      <c r="I7" s="1"/>
      <c r="J7" s="1"/>
      <c r="K7" s="1"/>
      <c r="L7" s="1"/>
    </row>
    <row r="8" spans="1:11" ht="30">
      <c r="A8" s="12" t="s">
        <v>0</v>
      </c>
      <c r="B8" s="12" t="s">
        <v>15</v>
      </c>
      <c r="C8" s="12" t="s">
        <v>22</v>
      </c>
      <c r="D8" s="12" t="s">
        <v>1</v>
      </c>
      <c r="E8" s="12" t="s">
        <v>2</v>
      </c>
      <c r="F8" s="12" t="s">
        <v>3</v>
      </c>
      <c r="G8" s="12" t="s">
        <v>7</v>
      </c>
      <c r="H8" s="12"/>
      <c r="I8" s="12" t="s">
        <v>4</v>
      </c>
      <c r="J8" s="12" t="s">
        <v>5</v>
      </c>
      <c r="K8" s="12" t="s">
        <v>6</v>
      </c>
    </row>
    <row r="9" spans="1:11" s="6" customFormat="1" ht="24" customHeight="1">
      <c r="A9" s="21" t="s">
        <v>16</v>
      </c>
      <c r="B9" s="13" t="s">
        <v>8</v>
      </c>
      <c r="C9" s="15">
        <f>SUM(D9:K9)</f>
        <v>205.95999999999998</v>
      </c>
      <c r="D9" s="16">
        <v>43.8</v>
      </c>
      <c r="E9" s="16">
        <v>36.68</v>
      </c>
      <c r="F9" s="16">
        <v>29.28</v>
      </c>
      <c r="G9" s="16">
        <v>13.1</v>
      </c>
      <c r="H9" s="16">
        <v>0</v>
      </c>
      <c r="I9" s="16">
        <v>8.3</v>
      </c>
      <c r="J9" s="16">
        <v>31</v>
      </c>
      <c r="K9" s="16">
        <v>43.8</v>
      </c>
    </row>
    <row r="10" spans="1:11" s="6" customFormat="1" ht="23.25" customHeight="1">
      <c r="A10" s="21"/>
      <c r="B10" s="13" t="s">
        <v>9</v>
      </c>
      <c r="C10" s="15">
        <f aca="true" t="shared" si="0" ref="C10:C19">SUM(D10:K10)</f>
        <v>411.91999999999996</v>
      </c>
      <c r="D10" s="16">
        <f>D9*2000/1000</f>
        <v>87.6</v>
      </c>
      <c r="E10" s="16">
        <f aca="true" t="shared" si="1" ref="E10:K10">E9*2000/1000</f>
        <v>73.36</v>
      </c>
      <c r="F10" s="16">
        <f t="shared" si="1"/>
        <v>58.56</v>
      </c>
      <c r="G10" s="16">
        <f t="shared" si="1"/>
        <v>26.2</v>
      </c>
      <c r="H10" s="16">
        <f t="shared" si="1"/>
        <v>0</v>
      </c>
      <c r="I10" s="16">
        <f t="shared" si="1"/>
        <v>16.6</v>
      </c>
      <c r="J10" s="16">
        <f t="shared" si="1"/>
        <v>62</v>
      </c>
      <c r="K10" s="16">
        <f t="shared" si="1"/>
        <v>87.6</v>
      </c>
    </row>
    <row r="11" spans="1:11" s="6" customFormat="1" ht="15">
      <c r="A11" s="21" t="s">
        <v>12</v>
      </c>
      <c r="B11" s="13" t="s">
        <v>8</v>
      </c>
      <c r="C11" s="15">
        <f t="shared" si="0"/>
        <v>151</v>
      </c>
      <c r="D11" s="16">
        <v>32</v>
      </c>
      <c r="E11" s="16">
        <v>29.2</v>
      </c>
      <c r="F11" s="16">
        <v>18.4</v>
      </c>
      <c r="G11" s="16">
        <v>13.4</v>
      </c>
      <c r="H11" s="16">
        <v>0</v>
      </c>
      <c r="I11" s="16">
        <v>7.5</v>
      </c>
      <c r="J11" s="16">
        <v>18.5</v>
      </c>
      <c r="K11" s="16">
        <v>32</v>
      </c>
    </row>
    <row r="12" spans="1:11" s="6" customFormat="1" ht="15">
      <c r="A12" s="21"/>
      <c r="B12" s="13" t="s">
        <v>9</v>
      </c>
      <c r="C12" s="15">
        <f t="shared" si="0"/>
        <v>302</v>
      </c>
      <c r="D12" s="16">
        <f>D11*2000/1000</f>
        <v>64</v>
      </c>
      <c r="E12" s="16">
        <f aca="true" t="shared" si="2" ref="E12:K12">E11*2000/1000</f>
        <v>58.4</v>
      </c>
      <c r="F12" s="16">
        <f t="shared" si="2"/>
        <v>36.8</v>
      </c>
      <c r="G12" s="16">
        <f t="shared" si="2"/>
        <v>26.8</v>
      </c>
      <c r="H12" s="16">
        <f t="shared" si="2"/>
        <v>0</v>
      </c>
      <c r="I12" s="16">
        <f t="shared" si="2"/>
        <v>15</v>
      </c>
      <c r="J12" s="16">
        <f t="shared" si="2"/>
        <v>37</v>
      </c>
      <c r="K12" s="16">
        <f t="shared" si="2"/>
        <v>64</v>
      </c>
    </row>
    <row r="13" spans="1:11" s="6" customFormat="1" ht="15">
      <c r="A13" s="21" t="s">
        <v>13</v>
      </c>
      <c r="B13" s="13" t="s">
        <v>8</v>
      </c>
      <c r="C13" s="15">
        <f t="shared" si="0"/>
        <v>262</v>
      </c>
      <c r="D13" s="16">
        <v>54.3</v>
      </c>
      <c r="E13" s="16">
        <v>45.7</v>
      </c>
      <c r="F13" s="16">
        <v>33.9</v>
      </c>
      <c r="G13" s="16">
        <v>19.4</v>
      </c>
      <c r="H13" s="16">
        <v>0</v>
      </c>
      <c r="I13" s="16">
        <v>17.4</v>
      </c>
      <c r="J13" s="16">
        <v>36.9</v>
      </c>
      <c r="K13" s="16">
        <v>54.4</v>
      </c>
    </row>
    <row r="14" spans="1:11" s="6" customFormat="1" ht="15">
      <c r="A14" s="21"/>
      <c r="B14" s="13" t="s">
        <v>9</v>
      </c>
      <c r="C14" s="17">
        <f t="shared" si="0"/>
        <v>524</v>
      </c>
      <c r="D14" s="16">
        <f>D13*2000/1000</f>
        <v>108.6</v>
      </c>
      <c r="E14" s="16">
        <f aca="true" t="shared" si="3" ref="E14:K14">E13*2000/1000</f>
        <v>91.4</v>
      </c>
      <c r="F14" s="16">
        <f t="shared" si="3"/>
        <v>67.8</v>
      </c>
      <c r="G14" s="16">
        <f t="shared" si="3"/>
        <v>38.8</v>
      </c>
      <c r="H14" s="16">
        <f t="shared" si="3"/>
        <v>0</v>
      </c>
      <c r="I14" s="16">
        <f t="shared" si="3"/>
        <v>34.8</v>
      </c>
      <c r="J14" s="16">
        <f t="shared" si="3"/>
        <v>73.8</v>
      </c>
      <c r="K14" s="16">
        <f t="shared" si="3"/>
        <v>108.8</v>
      </c>
    </row>
    <row r="15" spans="1:11" s="6" customFormat="1" ht="15">
      <c r="A15" s="21" t="s">
        <v>17</v>
      </c>
      <c r="B15" s="13" t="s">
        <v>8</v>
      </c>
      <c r="C15" s="15">
        <f t="shared" si="0"/>
        <v>59</v>
      </c>
      <c r="D15" s="16">
        <v>10.7</v>
      </c>
      <c r="E15" s="16">
        <v>9.7</v>
      </c>
      <c r="F15" s="16">
        <v>6.7</v>
      </c>
      <c r="G15" s="16">
        <v>6.7</v>
      </c>
      <c r="H15" s="16">
        <v>0</v>
      </c>
      <c r="I15" s="16">
        <v>6.7</v>
      </c>
      <c r="J15" s="16">
        <v>7.8</v>
      </c>
      <c r="K15" s="16">
        <v>10.7</v>
      </c>
    </row>
    <row r="16" spans="1:11" s="6" customFormat="1" ht="15">
      <c r="A16" s="21"/>
      <c r="B16" s="13" t="s">
        <v>9</v>
      </c>
      <c r="C16" s="15">
        <f t="shared" si="0"/>
        <v>118</v>
      </c>
      <c r="D16" s="16">
        <f>D15*2000/1000</f>
        <v>21.4</v>
      </c>
      <c r="E16" s="16">
        <f aca="true" t="shared" si="4" ref="E16:K16">E15*2000/1000</f>
        <v>19.4</v>
      </c>
      <c r="F16" s="16">
        <f t="shared" si="4"/>
        <v>13.4</v>
      </c>
      <c r="G16" s="16">
        <f t="shared" si="4"/>
        <v>13.4</v>
      </c>
      <c r="H16" s="16">
        <f t="shared" si="4"/>
        <v>0</v>
      </c>
      <c r="I16" s="16">
        <f t="shared" si="4"/>
        <v>13.4</v>
      </c>
      <c r="J16" s="16">
        <f t="shared" si="4"/>
        <v>15.6</v>
      </c>
      <c r="K16" s="16">
        <f t="shared" si="4"/>
        <v>21.4</v>
      </c>
    </row>
    <row r="17" spans="1:11" s="7" customFormat="1" ht="15.75">
      <c r="A17" s="24" t="s">
        <v>11</v>
      </c>
      <c r="B17" s="14" t="s">
        <v>8</v>
      </c>
      <c r="C17" s="15">
        <f>SUM(C9,C11,C13,C15)</f>
        <v>677.96</v>
      </c>
      <c r="D17" s="15">
        <f aca="true" t="shared" si="5" ref="D17:K17">SUM(D9,D11,D13,D15)</f>
        <v>140.79999999999998</v>
      </c>
      <c r="E17" s="15">
        <f t="shared" si="5"/>
        <v>121.28</v>
      </c>
      <c r="F17" s="15">
        <f t="shared" si="5"/>
        <v>88.28</v>
      </c>
      <c r="G17" s="15">
        <f t="shared" si="5"/>
        <v>52.6</v>
      </c>
      <c r="H17" s="15">
        <f t="shared" si="5"/>
        <v>0</v>
      </c>
      <c r="I17" s="15">
        <f t="shared" si="5"/>
        <v>39.900000000000006</v>
      </c>
      <c r="J17" s="15">
        <f t="shared" si="5"/>
        <v>94.2</v>
      </c>
      <c r="K17" s="15">
        <f t="shared" si="5"/>
        <v>140.89999999999998</v>
      </c>
    </row>
    <row r="18" spans="1:11" s="7" customFormat="1" ht="15.75">
      <c r="A18" s="24"/>
      <c r="B18" s="14" t="s">
        <v>9</v>
      </c>
      <c r="C18" s="15">
        <f>C10+C12+C14+C16</f>
        <v>1355.92</v>
      </c>
      <c r="D18" s="15">
        <f aca="true" t="shared" si="6" ref="D18:K18">D10+D12+D14+D16</f>
        <v>281.59999999999997</v>
      </c>
      <c r="E18" s="15">
        <f t="shared" si="6"/>
        <v>242.56</v>
      </c>
      <c r="F18" s="15">
        <f t="shared" si="6"/>
        <v>176.56</v>
      </c>
      <c r="G18" s="15">
        <f t="shared" si="6"/>
        <v>105.2</v>
      </c>
      <c r="H18" s="15">
        <f t="shared" si="6"/>
        <v>0</v>
      </c>
      <c r="I18" s="15">
        <f t="shared" si="6"/>
        <v>79.80000000000001</v>
      </c>
      <c r="J18" s="15">
        <f t="shared" si="6"/>
        <v>188.4</v>
      </c>
      <c r="K18" s="15">
        <f t="shared" si="6"/>
        <v>281.79999999999995</v>
      </c>
    </row>
    <row r="19" spans="1:12" s="8" customFormat="1" ht="15.75">
      <c r="A19" s="21" t="s">
        <v>18</v>
      </c>
      <c r="B19" s="13" t="s">
        <v>8</v>
      </c>
      <c r="C19" s="15">
        <f t="shared" si="0"/>
        <v>169.24</v>
      </c>
      <c r="D19" s="16">
        <v>26.94</v>
      </c>
      <c r="E19" s="16">
        <v>26.9</v>
      </c>
      <c r="F19" s="16">
        <v>26.8</v>
      </c>
      <c r="G19" s="16">
        <v>20</v>
      </c>
      <c r="H19" s="16">
        <v>0</v>
      </c>
      <c r="I19" s="16">
        <v>15</v>
      </c>
      <c r="J19" s="18">
        <v>26.8</v>
      </c>
      <c r="K19" s="16">
        <v>26.8</v>
      </c>
      <c r="L19" s="6"/>
    </row>
    <row r="20" spans="1:12" s="8" customFormat="1" ht="15.75">
      <c r="A20" s="21"/>
      <c r="B20" s="13" t="s">
        <v>9</v>
      </c>
      <c r="C20" s="15">
        <f>D20+E20+F20+G20+I20+J20+K20</f>
        <v>338.48</v>
      </c>
      <c r="D20" s="16">
        <f>D19*2000/1000</f>
        <v>53.88</v>
      </c>
      <c r="E20" s="16">
        <f aca="true" t="shared" si="7" ref="E20:K20">E19*2000/1000</f>
        <v>53.8</v>
      </c>
      <c r="F20" s="16">
        <f t="shared" si="7"/>
        <v>53.6</v>
      </c>
      <c r="G20" s="16">
        <f t="shared" si="7"/>
        <v>40</v>
      </c>
      <c r="H20" s="16">
        <f t="shared" si="7"/>
        <v>0</v>
      </c>
      <c r="I20" s="16">
        <f t="shared" si="7"/>
        <v>30</v>
      </c>
      <c r="J20" s="16">
        <f t="shared" si="7"/>
        <v>53.6</v>
      </c>
      <c r="K20" s="16">
        <f t="shared" si="7"/>
        <v>53.6</v>
      </c>
      <c r="L20" s="6"/>
    </row>
    <row r="21" spans="1:11" s="8" customFormat="1" ht="15.75">
      <c r="A21" s="23" t="s">
        <v>10</v>
      </c>
      <c r="B21" s="13" t="s">
        <v>8</v>
      </c>
      <c r="C21" s="15">
        <f>C17+C19</f>
        <v>847.2</v>
      </c>
      <c r="D21" s="15">
        <f aca="true" t="shared" si="8" ref="D21:K21">D17+D19</f>
        <v>167.73999999999998</v>
      </c>
      <c r="E21" s="15">
        <f t="shared" si="8"/>
        <v>148.18</v>
      </c>
      <c r="F21" s="15">
        <f t="shared" si="8"/>
        <v>115.08</v>
      </c>
      <c r="G21" s="15">
        <f t="shared" si="8"/>
        <v>72.6</v>
      </c>
      <c r="H21" s="15">
        <f t="shared" si="8"/>
        <v>0</v>
      </c>
      <c r="I21" s="15">
        <f t="shared" si="8"/>
        <v>54.900000000000006</v>
      </c>
      <c r="J21" s="15">
        <f t="shared" si="8"/>
        <v>121</v>
      </c>
      <c r="K21" s="15">
        <f t="shared" si="8"/>
        <v>167.7</v>
      </c>
    </row>
    <row r="22" spans="1:11" s="8" customFormat="1" ht="15.75">
      <c r="A22" s="21"/>
      <c r="B22" s="13" t="s">
        <v>9</v>
      </c>
      <c r="C22" s="15">
        <f>C18+C20</f>
        <v>1694.4</v>
      </c>
      <c r="D22" s="15">
        <f aca="true" t="shared" si="9" ref="D22:K22">D18+D20</f>
        <v>335.47999999999996</v>
      </c>
      <c r="E22" s="15">
        <f t="shared" si="9"/>
        <v>296.36</v>
      </c>
      <c r="F22" s="15">
        <f t="shared" si="9"/>
        <v>230.16</v>
      </c>
      <c r="G22" s="15">
        <f t="shared" si="9"/>
        <v>145.2</v>
      </c>
      <c r="H22" s="15">
        <f t="shared" si="9"/>
        <v>0</v>
      </c>
      <c r="I22" s="15">
        <f t="shared" si="9"/>
        <v>109.80000000000001</v>
      </c>
      <c r="J22" s="15">
        <f t="shared" si="9"/>
        <v>242</v>
      </c>
      <c r="K22" s="15">
        <f t="shared" si="9"/>
        <v>335.4</v>
      </c>
    </row>
    <row r="23" spans="1:11" s="6" customFormat="1" ht="12.75">
      <c r="A23" s="9"/>
      <c r="B23" s="9"/>
      <c r="C23" s="9"/>
      <c r="D23" s="10"/>
      <c r="E23" s="10"/>
      <c r="F23" s="10"/>
      <c r="G23" s="10"/>
      <c r="H23" s="10"/>
      <c r="I23" s="10"/>
      <c r="J23" s="10"/>
      <c r="K23" s="10"/>
    </row>
    <row r="24" spans="4:12" ht="12.75">
      <c r="D24" s="6"/>
      <c r="E24" s="6"/>
      <c r="F24" s="6"/>
      <c r="G24" s="6"/>
      <c r="H24" s="6"/>
      <c r="I24" s="6"/>
      <c r="J24" s="6"/>
      <c r="K24" s="6"/>
      <c r="L24" s="6"/>
    </row>
    <row r="25" spans="4:12" ht="12.75">
      <c r="D25" s="6"/>
      <c r="E25" s="6"/>
      <c r="F25" s="6"/>
      <c r="G25" s="6"/>
      <c r="H25" s="6"/>
      <c r="I25" s="6"/>
      <c r="J25" s="6"/>
      <c r="K25" s="6"/>
      <c r="L25" s="6"/>
    </row>
    <row r="26" spans="4:12" ht="12.75">
      <c r="D26" s="6"/>
      <c r="E26" s="6"/>
      <c r="F26" s="6"/>
      <c r="G26" s="6"/>
      <c r="H26" s="6"/>
      <c r="I26" s="6"/>
      <c r="J26" s="6"/>
      <c r="K26" s="6"/>
      <c r="L26" s="6"/>
    </row>
  </sheetData>
  <sheetProtection/>
  <mergeCells count="13">
    <mergeCell ref="A19:A20"/>
    <mergeCell ref="A21:A22"/>
    <mergeCell ref="A11:A12"/>
    <mergeCell ref="A13:A14"/>
    <mergeCell ref="A15:A16"/>
    <mergeCell ref="A17:A18"/>
    <mergeCell ref="I1:L1"/>
    <mergeCell ref="B2:K2"/>
    <mergeCell ref="A9:A10"/>
    <mergeCell ref="B3:L3"/>
    <mergeCell ref="F4:L4"/>
    <mergeCell ref="H5:L5"/>
    <mergeCell ref="H6:L6"/>
  </mergeCells>
  <printOptions/>
  <pageMargins left="0.15748031496062992" right="0.1968503937007874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Logotip</dc:creator>
  <cp:keywords/>
  <dc:description/>
  <cp:lastModifiedBy>MorozovaNN</cp:lastModifiedBy>
  <cp:lastPrinted>2014-09-09T02:14:18Z</cp:lastPrinted>
  <dcterms:created xsi:type="dcterms:W3CDTF">2007-05-30T05:20:03Z</dcterms:created>
  <dcterms:modified xsi:type="dcterms:W3CDTF">2016-09-06T01:58:34Z</dcterms:modified>
  <cp:category/>
  <cp:version/>
  <cp:contentType/>
  <cp:contentStatus/>
</cp:coreProperties>
</file>